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горизонтально'!$I$97</definedName>
    <definedName name="allow_energy">'Время горизонтально'!$F$97</definedName>
    <definedName name="calc_with">'Время горизонтально'!$E$97</definedName>
    <definedName name="energy">'Время горизонтально'!$Z$4</definedName>
    <definedName name="group">'Время горизонтально'!$B$5</definedName>
    <definedName name="interval">'Время горизонтально'!$D$97</definedName>
    <definedName name="is_group">'Время горизонтально'!$G$97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горизонтально'!$B$97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2" i="1"/>
  <c r="W42" i="1"/>
  <c r="X42" i="1"/>
  <c r="Y42" i="1"/>
  <c r="Z42" i="1"/>
  <c r="K42" i="1"/>
  <c r="L42" i="1"/>
  <c r="M42" i="1"/>
  <c r="N42" i="1"/>
  <c r="O42" i="1"/>
  <c r="P42" i="1"/>
  <c r="Q42" i="1"/>
  <c r="R42" i="1"/>
  <c r="S42" i="1"/>
  <c r="T42" i="1"/>
  <c r="U42" i="1"/>
  <c r="V42" i="1"/>
  <c r="D42" i="1"/>
  <c r="E42" i="1"/>
  <c r="F42" i="1"/>
  <c r="G42" i="1"/>
  <c r="H42" i="1"/>
  <c r="I42" i="1"/>
  <c r="J42" i="1"/>
  <c r="C42" i="1"/>
</calcChain>
</file>

<file path=xl/sharedStrings.xml><?xml version="1.0" encoding="utf-8"?>
<sst xmlns="http://schemas.openxmlformats.org/spreadsheetml/2006/main" count="100" uniqueCount="74">
  <si>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</si>
  <si>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</si>
  <si>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</si>
  <si>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</si>
  <si>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</si>
  <si>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</si>
  <si>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</si>
  <si>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</si>
  <si>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</si>
  <si>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</si>
  <si>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</si>
  <si>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</si>
  <si>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</si>
  <si>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</si>
  <si>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</si>
  <si>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</si>
  <si>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</si>
  <si>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</si>
  <si>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</si>
  <si>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</si>
  <si>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</si>
  <si>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</si>
  <si>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</si>
  <si>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</si>
  <si>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</si>
  <si>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</si>
  <si>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</si>
  <si>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</si>
  <si>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</si>
  <si>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</si>
  <si>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</si>
  <si>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</si>
  <si>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</si>
  <si>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</si>
  <si>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</si>
  <si>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</si>
  <si>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с учетом обходных выключателей</t>
  </si>
  <si>
    <t>активная энергия</t>
  </si>
  <si>
    <t>за 18.12.2024</t>
  </si>
  <si>
    <t>ПС 110 кВ В.Устюг</t>
  </si>
  <si>
    <t xml:space="preserve"> 0,4 В.Устюг ТСН 1 ао RS</t>
  </si>
  <si>
    <t xml:space="preserve"> 0,4 В.Устюг ТСН 2 ао RS</t>
  </si>
  <si>
    <t xml:space="preserve"> 110 В.Устюг ОШСМВ ао RS</t>
  </si>
  <si>
    <t xml:space="preserve"> 110 В.Устюг ОШСМВ ап RS</t>
  </si>
  <si>
    <t xml:space="preserve"> 110 В.Устюг РП 1 ао RS</t>
  </si>
  <si>
    <t xml:space="preserve"> 110 В.Устюг РП 1 ап RS</t>
  </si>
  <si>
    <t xml:space="preserve"> 110 В.Устюг РП 2 ао RS</t>
  </si>
  <si>
    <t xml:space="preserve"> 110 В.Устюг РП 2 ап RS</t>
  </si>
  <si>
    <t xml:space="preserve"> 110 В.Устюг-Дымково 1 ао RS</t>
  </si>
  <si>
    <t xml:space="preserve"> 110 В.Устюг-Дымково 1 ап RS</t>
  </si>
  <si>
    <t xml:space="preserve"> 110 В.Устюг-Дымково 2 ао RS</t>
  </si>
  <si>
    <t xml:space="preserve"> 110 В.Устюг-Дымково 2 ап RS</t>
  </si>
  <si>
    <t xml:space="preserve"> 35 В.Устюг-Золотавцево ао RS</t>
  </si>
  <si>
    <t xml:space="preserve"> 35 В.Устюг-СРЗ 1 (Сухона) ао RS</t>
  </si>
  <si>
    <t xml:space="preserve"> 35 В.Устюг-СРЗ 2 (ЮГ) ао RS</t>
  </si>
  <si>
    <t xml:space="preserve"> 6 В.Устюг Т 1 ап RS</t>
  </si>
  <si>
    <t xml:space="preserve"> 6 В.Устюг Т 2 ап RS</t>
  </si>
  <si>
    <t xml:space="preserve"> 6 В.Устюг-Бобровниково ао RS</t>
  </si>
  <si>
    <t xml:space="preserve"> 6 В.Устюг-Будрино ао RS</t>
  </si>
  <si>
    <t xml:space="preserve"> 6 В.Устюг-Глядково ао RS</t>
  </si>
  <si>
    <t xml:space="preserve"> 6 В.Устюг-Горводопровод ао RS</t>
  </si>
  <si>
    <t xml:space="preserve"> 6 В.Устюг-Город 1 ао RS</t>
  </si>
  <si>
    <t xml:space="preserve"> 6 В.Устюг-Город 2 ао RS</t>
  </si>
  <si>
    <t xml:space="preserve"> 6 В.Устюг-Город 3 ао RS</t>
  </si>
  <si>
    <t xml:space="preserve"> 6 В.Устюг-Город 4 ао RS</t>
  </si>
  <si>
    <t xml:space="preserve"> 6 В.Устюг-Ж.Д.станция ао RS</t>
  </si>
  <si>
    <t xml:space="preserve"> 6 В.Устюг-Калашово ао RS</t>
  </si>
  <si>
    <t xml:space="preserve"> 6 В.Устюг-Лесхоз ао RS</t>
  </si>
  <si>
    <t xml:space="preserve"> 6 В.Устюг-Очистные 1 ао RS</t>
  </si>
  <si>
    <t xml:space="preserve"> 6 В.Устюг-Очистные 2 ао RS</t>
  </si>
  <si>
    <t xml:space="preserve"> 6 В.Устюг-Промзона 1 ао RS</t>
  </si>
  <si>
    <t xml:space="preserve"> 6 В.Устюг-Промзона 2 ао RS</t>
  </si>
  <si>
    <t xml:space="preserve"> 6 В.Устюг-Птицефабрика ао RS</t>
  </si>
  <si>
    <t xml:space="preserve"> 6 В.Устюг-РПБ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</si>
</sst>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7"/>
  <sheetViews>
    <sheetView tabSelected="1" zoomScaleNormal="100" zoomScaleSheetLayoutView="100" workbookViewId="0">
      <pane xSplit="2" ySplit="7" topLeftCell="C28" activePane="bottomRight" state="frozen"/>
      <selection pane="topRight" activeCell="C1" sqref="C1"/>
      <selection pane="bottomLeft" activeCell="A8" sqref="A8"/>
      <selection pane="bottomRight" activeCell="D56" sqref="D5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2"/>
      <c r="E2" s="20" t="s">
        <v>33</v>
      </c>
      <c r="F2" s="12"/>
      <c r="G2" s="12"/>
      <c r="H2" s="12"/>
      <c r="I2" s="12"/>
      <c r="J2" s="12"/>
    </row>
    <row r="3" spans="1:27" ht="21" customHeight="1" x14ac:dyDescent="0.2">
      <c r="C3" s="10"/>
      <c r="E3" s="13" t="s">
        <v>36</v>
      </c>
    </row>
    <row r="4" spans="1:27" ht="12.75" customHeight="1" x14ac:dyDescent="0.2">
      <c r="C4" s="10"/>
      <c r="Z4" s="3" t="s">
        <v>37</v>
      </c>
    </row>
    <row r="5" spans="1:27" ht="18.75" x14ac:dyDescent="0.2">
      <c r="B5" s="19" t="s">
        <v>39</v>
      </c>
      <c r="C5" s="10"/>
      <c r="Z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40</v>
      </c>
      <c r="C8" s="14">
        <v>29.64</v>
      </c>
      <c r="D8" s="15">
        <v>29.8</v>
      </c>
      <c r="E8" s="15">
        <v>29.72</v>
      </c>
      <c r="F8" s="15">
        <v>29.84</v>
      </c>
      <c r="G8" s="15">
        <v>29.76</v>
      </c>
      <c r="H8" s="15">
        <v>29.560000000000002</v>
      </c>
      <c r="I8" s="15">
        <v>29.36</v>
      </c>
      <c r="J8" s="15">
        <v>28.92</v>
      </c>
      <c r="K8" s="15">
        <v>28.44</v>
      </c>
      <c r="L8" s="16">
        <v>28.64</v>
      </c>
      <c r="M8" s="16">
        <v>28.8</v>
      </c>
      <c r="N8" s="16">
        <v>28.48</v>
      </c>
      <c r="O8" s="16">
        <v>28.88</v>
      </c>
      <c r="P8" s="16">
        <v>28.560000000000002</v>
      </c>
      <c r="Q8" s="16">
        <v>29.2</v>
      </c>
      <c r="R8" s="16">
        <v>29.2</v>
      </c>
      <c r="S8" s="16">
        <v>29.48</v>
      </c>
      <c r="T8" s="16">
        <v>29.2</v>
      </c>
      <c r="U8" s="16">
        <v>29.32</v>
      </c>
      <c r="V8" s="16">
        <v>29.72</v>
      </c>
      <c r="W8" s="16">
        <v>29.84</v>
      </c>
      <c r="X8" s="16">
        <v>29.52</v>
      </c>
      <c r="Y8" s="16">
        <v>29.36</v>
      </c>
      <c r="Z8" s="55">
        <v>28.76</v>
      </c>
      <c r="AA8" s="23">
        <v>702.00000000000011</v>
      </c>
    </row>
    <row r="9" spans="1:27" x14ac:dyDescent="0.2">
      <c r="A9" s="7"/>
      <c r="B9" s="8" t="s">
        <v>41</v>
      </c>
      <c r="C9" s="14">
        <v>20.56</v>
      </c>
      <c r="D9" s="15">
        <v>19.64</v>
      </c>
      <c r="E9" s="15">
        <v>19.440000000000001</v>
      </c>
      <c r="F9" s="15">
        <v>19.559999999999999</v>
      </c>
      <c r="G9" s="15">
        <v>19.52</v>
      </c>
      <c r="H9" s="15">
        <v>19.559999999999999</v>
      </c>
      <c r="I9" s="15">
        <v>19.28</v>
      </c>
      <c r="J9" s="15">
        <v>18.84</v>
      </c>
      <c r="K9" s="15">
        <v>18.68</v>
      </c>
      <c r="L9" s="16">
        <v>19.04</v>
      </c>
      <c r="M9" s="16">
        <v>19</v>
      </c>
      <c r="N9" s="16">
        <v>19.36</v>
      </c>
      <c r="O9" s="16">
        <v>18.72</v>
      </c>
      <c r="P9" s="16">
        <v>18.68</v>
      </c>
      <c r="Q9" s="16">
        <v>18.88</v>
      </c>
      <c r="R9" s="16">
        <v>19.16</v>
      </c>
      <c r="S9" s="16">
        <v>18.88</v>
      </c>
      <c r="T9" s="16">
        <v>18.760000000000002</v>
      </c>
      <c r="U9" s="16">
        <v>18.8</v>
      </c>
      <c r="V9" s="16">
        <v>19.400000000000002</v>
      </c>
      <c r="W9" s="16">
        <v>19.400000000000002</v>
      </c>
      <c r="X9" s="16">
        <v>20.56</v>
      </c>
      <c r="Y9" s="16">
        <v>21.36</v>
      </c>
      <c r="Z9" s="55">
        <v>19.84</v>
      </c>
      <c r="AA9" s="64">
        <v>464.91999999999996</v>
      </c>
    </row>
    <row r="10" spans="1:27" x14ac:dyDescent="0.2">
      <c r="A10" s="7"/>
      <c r="B10" s="8" t="s">
        <v>42</v>
      </c>
      <c r="C10" s="14">
        <v>118.8</v>
      </c>
      <c r="D10" s="15">
        <v>145.20000000000002</v>
      </c>
      <c r="E10" s="15">
        <v>132</v>
      </c>
      <c r="F10" s="15">
        <v>158.4</v>
      </c>
      <c r="G10" s="15">
        <v>198</v>
      </c>
      <c r="H10" s="15">
        <v>250.8</v>
      </c>
      <c r="I10" s="15">
        <v>409.2</v>
      </c>
      <c r="J10" s="15">
        <v>752.4</v>
      </c>
      <c r="K10" s="15">
        <v>1148.4000000000001</v>
      </c>
      <c r="L10" s="16">
        <v>1280.4000000000001</v>
      </c>
      <c r="M10" s="16">
        <v>1254</v>
      </c>
      <c r="N10" s="16">
        <v>1293.6000000000001</v>
      </c>
      <c r="O10" s="16">
        <v>1003.2</v>
      </c>
      <c r="P10" s="16">
        <v>1346.4</v>
      </c>
      <c r="Q10" s="16">
        <v>1280.4000000000001</v>
      </c>
      <c r="R10" s="16">
        <v>1254</v>
      </c>
      <c r="S10" s="16">
        <v>1135.2</v>
      </c>
      <c r="T10" s="16">
        <v>1003.2</v>
      </c>
      <c r="U10" s="16">
        <v>910.80000000000007</v>
      </c>
      <c r="V10" s="16">
        <v>699.6</v>
      </c>
      <c r="W10" s="16">
        <v>620.4</v>
      </c>
      <c r="X10" s="16">
        <v>448.8</v>
      </c>
      <c r="Y10" s="16">
        <v>264</v>
      </c>
      <c r="Z10" s="55">
        <v>92.4</v>
      </c>
      <c r="AA10" s="64">
        <v>17199.600000000002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4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4">
        <v>0</v>
      </c>
    </row>
    <row r="13" spans="1:27" x14ac:dyDescent="0.2">
      <c r="A13" s="7"/>
      <c r="B13" s="8" t="s">
        <v>45</v>
      </c>
      <c r="C13" s="14">
        <v>21410.400000000001</v>
      </c>
      <c r="D13" s="15">
        <v>22110</v>
      </c>
      <c r="E13" s="15">
        <v>22968</v>
      </c>
      <c r="F13" s="15">
        <v>23034</v>
      </c>
      <c r="G13" s="15">
        <v>22743.600000000002</v>
      </c>
      <c r="H13" s="15">
        <v>22110</v>
      </c>
      <c r="I13" s="15">
        <v>18981.600000000002</v>
      </c>
      <c r="J13" s="15">
        <v>15655.2</v>
      </c>
      <c r="K13" s="15">
        <v>13252.800000000001</v>
      </c>
      <c r="L13" s="16">
        <v>11906.4</v>
      </c>
      <c r="M13" s="16">
        <v>11682</v>
      </c>
      <c r="N13" s="16">
        <v>11787.6</v>
      </c>
      <c r="O13" s="16">
        <v>11167.2</v>
      </c>
      <c r="P13" s="16">
        <v>9754.8000000000011</v>
      </c>
      <c r="Q13" s="16">
        <v>9715.2000000000007</v>
      </c>
      <c r="R13" s="16">
        <v>9319.2000000000007</v>
      </c>
      <c r="S13" s="16">
        <v>8910</v>
      </c>
      <c r="T13" s="16">
        <v>10084.800000000001</v>
      </c>
      <c r="U13" s="16">
        <v>10454.4</v>
      </c>
      <c r="V13" s="16">
        <v>10916.4</v>
      </c>
      <c r="W13" s="16">
        <v>11602.800000000001</v>
      </c>
      <c r="X13" s="16">
        <v>14361.6</v>
      </c>
      <c r="Y13" s="16">
        <v>17701.2</v>
      </c>
      <c r="Z13" s="55">
        <v>19140</v>
      </c>
      <c r="AA13" s="64">
        <v>360769.2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4">
        <v>0</v>
      </c>
    </row>
    <row r="15" spans="1:27" x14ac:dyDescent="0.2">
      <c r="A15" s="7"/>
      <c r="B15" s="8" t="s">
        <v>47</v>
      </c>
      <c r="C15" s="14">
        <v>22836</v>
      </c>
      <c r="D15" s="15">
        <v>23601.600000000002</v>
      </c>
      <c r="E15" s="15">
        <v>24499.200000000001</v>
      </c>
      <c r="F15" s="15">
        <v>24565.200000000001</v>
      </c>
      <c r="G15" s="15">
        <v>24274.799999999999</v>
      </c>
      <c r="H15" s="15">
        <v>23562</v>
      </c>
      <c r="I15" s="15">
        <v>20143.2</v>
      </c>
      <c r="J15" s="15">
        <v>16552.8</v>
      </c>
      <c r="K15" s="15">
        <v>13820.4</v>
      </c>
      <c r="L15" s="16">
        <v>12368.4</v>
      </c>
      <c r="M15" s="16">
        <v>12130.800000000001</v>
      </c>
      <c r="N15" s="16">
        <v>12236.4</v>
      </c>
      <c r="O15" s="16">
        <v>11655.6</v>
      </c>
      <c r="P15" s="16">
        <v>10032</v>
      </c>
      <c r="Q15" s="16">
        <v>9966</v>
      </c>
      <c r="R15" s="16">
        <v>9543.6</v>
      </c>
      <c r="S15" s="16">
        <v>9108</v>
      </c>
      <c r="T15" s="16">
        <v>10454.4</v>
      </c>
      <c r="U15" s="16">
        <v>10890</v>
      </c>
      <c r="V15" s="16">
        <v>11431.2</v>
      </c>
      <c r="W15" s="16">
        <v>12170.4</v>
      </c>
      <c r="X15" s="16">
        <v>15166.800000000001</v>
      </c>
      <c r="Y15" s="16">
        <v>18823.2</v>
      </c>
      <c r="Z15" s="55">
        <v>20380.8</v>
      </c>
      <c r="AA15" s="64">
        <v>380212.8</v>
      </c>
    </row>
    <row r="16" spans="1:27" x14ac:dyDescent="0.2">
      <c r="A16" s="7"/>
      <c r="B16" s="8" t="s">
        <v>48</v>
      </c>
      <c r="C16" s="14">
        <v>18367.8</v>
      </c>
      <c r="D16" s="15">
        <v>19252.2</v>
      </c>
      <c r="E16" s="15">
        <v>20169.600000000002</v>
      </c>
      <c r="F16" s="15">
        <v>20262</v>
      </c>
      <c r="G16" s="15">
        <v>19938.600000000002</v>
      </c>
      <c r="H16" s="15">
        <v>19034.400000000001</v>
      </c>
      <c r="I16" s="15">
        <v>15265.800000000001</v>
      </c>
      <c r="J16" s="15">
        <v>11305.800000000001</v>
      </c>
      <c r="K16" s="15">
        <v>8012.4000000000005</v>
      </c>
      <c r="L16" s="16">
        <v>6474.6</v>
      </c>
      <c r="M16" s="16">
        <v>6369</v>
      </c>
      <c r="N16" s="16">
        <v>6468</v>
      </c>
      <c r="O16" s="16">
        <v>6349.2</v>
      </c>
      <c r="P16" s="16">
        <v>4474.8</v>
      </c>
      <c r="Q16" s="16">
        <v>4415.4000000000005</v>
      </c>
      <c r="R16" s="16">
        <v>3927</v>
      </c>
      <c r="S16" s="16">
        <v>3623.4</v>
      </c>
      <c r="T16" s="16">
        <v>5115</v>
      </c>
      <c r="U16" s="16">
        <v>5596.8</v>
      </c>
      <c r="V16" s="16">
        <v>6243.6</v>
      </c>
      <c r="W16" s="16">
        <v>7180.8</v>
      </c>
      <c r="X16" s="16">
        <v>10296</v>
      </c>
      <c r="Y16" s="16">
        <v>14044.800000000001</v>
      </c>
      <c r="Z16" s="55">
        <v>15952.2</v>
      </c>
      <c r="AA16" s="64">
        <v>258139.19999999995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13.200000000000001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4">
        <v>13.200000000000001</v>
      </c>
    </row>
    <row r="18" spans="1:27" x14ac:dyDescent="0.2">
      <c r="A18" s="7"/>
      <c r="B18" s="8" t="s">
        <v>50</v>
      </c>
      <c r="C18" s="14">
        <v>18572.400000000001</v>
      </c>
      <c r="D18" s="15">
        <v>19456.8</v>
      </c>
      <c r="E18" s="15">
        <v>20400.600000000002</v>
      </c>
      <c r="F18" s="15">
        <v>20506.2</v>
      </c>
      <c r="G18" s="15">
        <v>20182.8</v>
      </c>
      <c r="H18" s="15">
        <v>19225.8</v>
      </c>
      <c r="I18" s="15">
        <v>15345</v>
      </c>
      <c r="J18" s="15">
        <v>11305.800000000001</v>
      </c>
      <c r="K18" s="15">
        <v>7906.8</v>
      </c>
      <c r="L18" s="16">
        <v>6408.6</v>
      </c>
      <c r="M18" s="16">
        <v>6329.4000000000005</v>
      </c>
      <c r="N18" s="16">
        <v>6435</v>
      </c>
      <c r="O18" s="16">
        <v>6263.4000000000005</v>
      </c>
      <c r="P18" s="16">
        <v>4435.2</v>
      </c>
      <c r="Q18" s="16">
        <v>4336.2</v>
      </c>
      <c r="R18" s="16">
        <v>3841.2000000000003</v>
      </c>
      <c r="S18" s="16">
        <v>3564</v>
      </c>
      <c r="T18" s="16">
        <v>5042.4000000000005</v>
      </c>
      <c r="U18" s="16">
        <v>5504.4000000000005</v>
      </c>
      <c r="V18" s="16">
        <v>6157.8</v>
      </c>
      <c r="W18" s="16">
        <v>7088.4000000000005</v>
      </c>
      <c r="X18" s="16">
        <v>10256.4</v>
      </c>
      <c r="Y18" s="16">
        <v>14137.2</v>
      </c>
      <c r="Z18" s="55">
        <v>16090.800000000001</v>
      </c>
      <c r="AA18" s="64">
        <v>258792.59999999998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19.8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4">
        <v>19.8</v>
      </c>
    </row>
    <row r="20" spans="1:27" x14ac:dyDescent="0.2">
      <c r="A20" s="7"/>
      <c r="B20" s="8" t="s">
        <v>52</v>
      </c>
      <c r="C20" s="14">
        <v>1127.7</v>
      </c>
      <c r="D20" s="15">
        <v>1106.7</v>
      </c>
      <c r="E20" s="15">
        <v>1096.2</v>
      </c>
      <c r="F20" s="15">
        <v>1089.9000000000001</v>
      </c>
      <c r="G20" s="15">
        <v>1134</v>
      </c>
      <c r="H20" s="15">
        <v>1215.9000000000001</v>
      </c>
      <c r="I20" s="15">
        <v>1396.5</v>
      </c>
      <c r="J20" s="15">
        <v>1577.1000000000001</v>
      </c>
      <c r="K20" s="15">
        <v>1633.8</v>
      </c>
      <c r="L20" s="16">
        <v>1633.8</v>
      </c>
      <c r="M20" s="16">
        <v>1566.6000000000001</v>
      </c>
      <c r="N20" s="16">
        <v>1652.7</v>
      </c>
      <c r="O20" s="16">
        <v>1346.1000000000001</v>
      </c>
      <c r="P20" s="16">
        <v>1694.7</v>
      </c>
      <c r="Q20" s="16">
        <v>1709.4</v>
      </c>
      <c r="R20" s="16">
        <v>1722</v>
      </c>
      <c r="S20" s="16">
        <v>1614.9</v>
      </c>
      <c r="T20" s="16">
        <v>1680</v>
      </c>
      <c r="U20" s="16">
        <v>1642.2</v>
      </c>
      <c r="V20" s="16">
        <v>1449</v>
      </c>
      <c r="W20" s="16">
        <v>1375.5</v>
      </c>
      <c r="X20" s="16">
        <v>1302</v>
      </c>
      <c r="Y20" s="16">
        <v>1220.1000000000001</v>
      </c>
      <c r="Z20" s="55">
        <v>1050</v>
      </c>
      <c r="AA20" s="64">
        <v>34036.800000000003</v>
      </c>
    </row>
    <row r="21" spans="1:27" x14ac:dyDescent="0.2">
      <c r="A21" s="7"/>
      <c r="B21" s="8" t="s">
        <v>53</v>
      </c>
      <c r="C21" s="14">
        <v>680.4</v>
      </c>
      <c r="D21" s="15">
        <v>644.70000000000005</v>
      </c>
      <c r="E21" s="15">
        <v>621.6</v>
      </c>
      <c r="F21" s="15">
        <v>609</v>
      </c>
      <c r="G21" s="15">
        <v>615.30000000000007</v>
      </c>
      <c r="H21" s="15">
        <v>661.5</v>
      </c>
      <c r="I21" s="15">
        <v>831.6</v>
      </c>
      <c r="J21" s="15">
        <v>886.2</v>
      </c>
      <c r="K21" s="15">
        <v>846.30000000000007</v>
      </c>
      <c r="L21" s="16">
        <v>806.4</v>
      </c>
      <c r="M21" s="16">
        <v>800.1</v>
      </c>
      <c r="N21" s="16">
        <v>804.30000000000007</v>
      </c>
      <c r="O21" s="16">
        <v>806.4</v>
      </c>
      <c r="P21" s="16">
        <v>793.80000000000007</v>
      </c>
      <c r="Q21" s="16">
        <v>846.30000000000007</v>
      </c>
      <c r="R21" s="16">
        <v>913.5</v>
      </c>
      <c r="S21" s="16">
        <v>963.9</v>
      </c>
      <c r="T21" s="16">
        <v>1008</v>
      </c>
      <c r="U21" s="16">
        <v>1077.3</v>
      </c>
      <c r="V21" s="16">
        <v>1100.4000000000001</v>
      </c>
      <c r="W21" s="16">
        <v>1050</v>
      </c>
      <c r="X21" s="16">
        <v>970.2</v>
      </c>
      <c r="Y21" s="16">
        <v>867.30000000000007</v>
      </c>
      <c r="Z21" s="55">
        <v>741.30000000000007</v>
      </c>
      <c r="AA21" s="64">
        <v>19945.799999999996</v>
      </c>
    </row>
    <row r="22" spans="1:27" x14ac:dyDescent="0.2">
      <c r="A22" s="7"/>
      <c r="B22" s="8" t="s">
        <v>54</v>
      </c>
      <c r="C22" s="14">
        <v>945</v>
      </c>
      <c r="D22" s="15">
        <v>911.4</v>
      </c>
      <c r="E22" s="15">
        <v>903</v>
      </c>
      <c r="F22" s="15">
        <v>865.2</v>
      </c>
      <c r="G22" s="15">
        <v>831.6</v>
      </c>
      <c r="H22" s="15">
        <v>917.7</v>
      </c>
      <c r="I22" s="15">
        <v>1071</v>
      </c>
      <c r="J22" s="15">
        <v>1241.1000000000001</v>
      </c>
      <c r="K22" s="15">
        <v>1404.9</v>
      </c>
      <c r="L22" s="16">
        <v>1365</v>
      </c>
      <c r="M22" s="16">
        <v>1383.9</v>
      </c>
      <c r="N22" s="16">
        <v>1377.6000000000001</v>
      </c>
      <c r="O22" s="16">
        <v>1287.3</v>
      </c>
      <c r="P22" s="16">
        <v>1312.5</v>
      </c>
      <c r="Q22" s="16">
        <v>1354.5</v>
      </c>
      <c r="R22" s="16">
        <v>1404.9</v>
      </c>
      <c r="S22" s="16">
        <v>1436.4</v>
      </c>
      <c r="T22" s="16">
        <v>1377.6000000000001</v>
      </c>
      <c r="U22" s="16">
        <v>1434.3</v>
      </c>
      <c r="V22" s="16">
        <v>1411.2</v>
      </c>
      <c r="W22" s="16">
        <v>1333.5</v>
      </c>
      <c r="X22" s="16">
        <v>1264.2</v>
      </c>
      <c r="Y22" s="16">
        <v>1127.7</v>
      </c>
      <c r="Z22" s="55">
        <v>947.1</v>
      </c>
      <c r="AA22" s="64">
        <v>28908.600000000002</v>
      </c>
    </row>
    <row r="23" spans="1:27" x14ac:dyDescent="0.2">
      <c r="A23" s="7"/>
      <c r="B23" s="8" t="s">
        <v>55</v>
      </c>
      <c r="C23" s="14">
        <v>2066.4</v>
      </c>
      <c r="D23" s="15">
        <v>1870.2</v>
      </c>
      <c r="E23" s="15">
        <v>1836</v>
      </c>
      <c r="F23" s="15">
        <v>1810.8</v>
      </c>
      <c r="G23" s="15">
        <v>1818</v>
      </c>
      <c r="H23" s="15">
        <v>1978.2</v>
      </c>
      <c r="I23" s="15">
        <v>2352.6</v>
      </c>
      <c r="J23" s="15">
        <v>2653.2000000000003</v>
      </c>
      <c r="K23" s="15">
        <v>3342.6</v>
      </c>
      <c r="L23" s="16">
        <v>3463.2000000000003</v>
      </c>
      <c r="M23" s="16">
        <v>3385.8</v>
      </c>
      <c r="N23" s="16">
        <v>3321</v>
      </c>
      <c r="O23" s="16">
        <v>3079.8</v>
      </c>
      <c r="P23" s="16">
        <v>3313.8</v>
      </c>
      <c r="Q23" s="16">
        <v>3355.2000000000003</v>
      </c>
      <c r="R23" s="16">
        <v>3407.4</v>
      </c>
      <c r="S23" s="16">
        <v>3360.6</v>
      </c>
      <c r="T23" s="16">
        <v>3063.6</v>
      </c>
      <c r="U23" s="16">
        <v>2944.8</v>
      </c>
      <c r="V23" s="16">
        <v>2874.6</v>
      </c>
      <c r="W23" s="16">
        <v>2766.6</v>
      </c>
      <c r="X23" s="16">
        <v>2588.4</v>
      </c>
      <c r="Y23" s="16">
        <v>2376</v>
      </c>
      <c r="Z23" s="55">
        <v>2158.1999999999998</v>
      </c>
      <c r="AA23" s="64">
        <v>65187</v>
      </c>
    </row>
    <row r="24" spans="1:27" x14ac:dyDescent="0.2">
      <c r="A24" s="7"/>
      <c r="B24" s="8" t="s">
        <v>56</v>
      </c>
      <c r="C24" s="14">
        <v>2181.6</v>
      </c>
      <c r="D24" s="15">
        <v>2134.8000000000002</v>
      </c>
      <c r="E24" s="15">
        <v>2118.6</v>
      </c>
      <c r="F24" s="15">
        <v>2140.1999999999998</v>
      </c>
      <c r="G24" s="15">
        <v>2205</v>
      </c>
      <c r="H24" s="15">
        <v>2358</v>
      </c>
      <c r="I24" s="15">
        <v>2696.4</v>
      </c>
      <c r="J24" s="15">
        <v>3207.6</v>
      </c>
      <c r="K24" s="15">
        <v>4210.2</v>
      </c>
      <c r="L24" s="16">
        <v>4453.2</v>
      </c>
      <c r="M24" s="16">
        <v>4298.3999999999996</v>
      </c>
      <c r="N24" s="16">
        <v>4266</v>
      </c>
      <c r="O24" s="16">
        <v>3898.8</v>
      </c>
      <c r="P24" s="16">
        <v>4224.6000000000004</v>
      </c>
      <c r="Q24" s="16">
        <v>4122</v>
      </c>
      <c r="R24" s="16">
        <v>4114.8</v>
      </c>
      <c r="S24" s="16">
        <v>3893.4</v>
      </c>
      <c r="T24" s="16">
        <v>3538.8</v>
      </c>
      <c r="U24" s="16">
        <v>3373.2000000000003</v>
      </c>
      <c r="V24" s="16">
        <v>3207.6</v>
      </c>
      <c r="W24" s="16">
        <v>3056.4</v>
      </c>
      <c r="X24" s="16">
        <v>2804.4</v>
      </c>
      <c r="Y24" s="16">
        <v>2518.2000000000003</v>
      </c>
      <c r="Z24" s="55">
        <v>2268</v>
      </c>
      <c r="AA24" s="64">
        <v>77290.2</v>
      </c>
    </row>
    <row r="25" spans="1:27" x14ac:dyDescent="0.2">
      <c r="A25" s="7"/>
      <c r="B25" s="8" t="s">
        <v>57</v>
      </c>
      <c r="C25" s="14">
        <v>183.36</v>
      </c>
      <c r="D25" s="15">
        <v>180.96</v>
      </c>
      <c r="E25" s="15">
        <v>183.84</v>
      </c>
      <c r="F25" s="15">
        <v>175.68</v>
      </c>
      <c r="G25" s="15">
        <v>168.96</v>
      </c>
      <c r="H25" s="15">
        <v>184.32</v>
      </c>
      <c r="I25" s="15">
        <v>225.6</v>
      </c>
      <c r="J25" s="15">
        <v>237.12</v>
      </c>
      <c r="K25" s="15">
        <v>260.64</v>
      </c>
      <c r="L25" s="16">
        <v>268.8</v>
      </c>
      <c r="M25" s="16">
        <v>240.48000000000002</v>
      </c>
      <c r="N25" s="16">
        <v>265.92</v>
      </c>
      <c r="O25" s="16">
        <v>210.72</v>
      </c>
      <c r="P25" s="16">
        <v>225.6</v>
      </c>
      <c r="Q25" s="16">
        <v>247.68</v>
      </c>
      <c r="R25" s="16">
        <v>236.64000000000001</v>
      </c>
      <c r="S25" s="16">
        <v>237.12</v>
      </c>
      <c r="T25" s="16">
        <v>219.84</v>
      </c>
      <c r="U25" s="16">
        <v>215.52</v>
      </c>
      <c r="V25" s="16">
        <v>211.20000000000002</v>
      </c>
      <c r="W25" s="16">
        <v>210.72</v>
      </c>
      <c r="X25" s="16">
        <v>188.16</v>
      </c>
      <c r="Y25" s="16">
        <v>171.84</v>
      </c>
      <c r="Z25" s="55">
        <v>162.24</v>
      </c>
      <c r="AA25" s="64">
        <v>5112.96</v>
      </c>
    </row>
    <row r="26" spans="1:27" x14ac:dyDescent="0.2">
      <c r="A26" s="7"/>
      <c r="B26" s="8" t="s">
        <v>58</v>
      </c>
      <c r="C26" s="14">
        <v>106.56</v>
      </c>
      <c r="D26" s="15">
        <v>104.16</v>
      </c>
      <c r="E26" s="15">
        <v>98.88</v>
      </c>
      <c r="F26" s="15">
        <v>98.88</v>
      </c>
      <c r="G26" s="15">
        <v>96.960000000000008</v>
      </c>
      <c r="H26" s="15">
        <v>102.72</v>
      </c>
      <c r="I26" s="15">
        <v>125.76</v>
      </c>
      <c r="J26" s="15">
        <v>126.72</v>
      </c>
      <c r="K26" s="15">
        <v>116.64</v>
      </c>
      <c r="L26" s="16">
        <v>109.92</v>
      </c>
      <c r="M26" s="16">
        <v>108.48</v>
      </c>
      <c r="N26" s="16">
        <v>109.44</v>
      </c>
      <c r="O26" s="16">
        <v>114.72</v>
      </c>
      <c r="P26" s="16">
        <v>103.2</v>
      </c>
      <c r="Q26" s="16">
        <v>107.04</v>
      </c>
      <c r="R26" s="16">
        <v>125.28</v>
      </c>
      <c r="S26" s="16">
        <v>132</v>
      </c>
      <c r="T26" s="16">
        <v>134.4</v>
      </c>
      <c r="U26" s="16">
        <v>142.08000000000001</v>
      </c>
      <c r="V26" s="16">
        <v>144</v>
      </c>
      <c r="W26" s="16">
        <v>138.72</v>
      </c>
      <c r="X26" s="16">
        <v>127.68</v>
      </c>
      <c r="Y26" s="16">
        <v>113.76</v>
      </c>
      <c r="Z26" s="55">
        <v>104.16</v>
      </c>
      <c r="AA26" s="64">
        <v>2792.16</v>
      </c>
    </row>
    <row r="27" spans="1:27" x14ac:dyDescent="0.2">
      <c r="A27" s="7"/>
      <c r="B27" s="8" t="s">
        <v>59</v>
      </c>
      <c r="C27" s="14">
        <v>88.320000000000007</v>
      </c>
      <c r="D27" s="15">
        <v>88.8</v>
      </c>
      <c r="E27" s="15">
        <v>86.4</v>
      </c>
      <c r="F27" s="15">
        <v>83.04</v>
      </c>
      <c r="G27" s="15">
        <v>83.52</v>
      </c>
      <c r="H27" s="15">
        <v>91.2</v>
      </c>
      <c r="I27" s="15">
        <v>101.28</v>
      </c>
      <c r="J27" s="15">
        <v>112.32000000000001</v>
      </c>
      <c r="K27" s="15">
        <v>127.2</v>
      </c>
      <c r="L27" s="16">
        <v>131.04</v>
      </c>
      <c r="M27" s="16">
        <v>137.28</v>
      </c>
      <c r="N27" s="16">
        <v>122.88</v>
      </c>
      <c r="O27" s="16">
        <v>105.12</v>
      </c>
      <c r="P27" s="16">
        <v>119.52</v>
      </c>
      <c r="Q27" s="16">
        <v>112.8</v>
      </c>
      <c r="R27" s="16">
        <v>107.52</v>
      </c>
      <c r="S27" s="16">
        <v>108.48</v>
      </c>
      <c r="T27" s="16">
        <v>112.8</v>
      </c>
      <c r="U27" s="16">
        <v>119.52</v>
      </c>
      <c r="V27" s="16">
        <v>118.56</v>
      </c>
      <c r="W27" s="16">
        <v>119.52</v>
      </c>
      <c r="X27" s="16">
        <v>102.72</v>
      </c>
      <c r="Y27" s="16">
        <v>96.960000000000008</v>
      </c>
      <c r="Z27" s="55">
        <v>91.2</v>
      </c>
      <c r="AA27" s="64">
        <v>2567.9999999999995</v>
      </c>
    </row>
    <row r="28" spans="1:27" x14ac:dyDescent="0.2">
      <c r="A28" s="7"/>
      <c r="B28" s="8" t="s">
        <v>60</v>
      </c>
      <c r="C28" s="14">
        <v>45.6</v>
      </c>
      <c r="D28" s="15">
        <v>45.6</v>
      </c>
      <c r="E28" s="15">
        <v>45.6</v>
      </c>
      <c r="F28" s="15">
        <v>45.6</v>
      </c>
      <c r="G28" s="15">
        <v>46.08</v>
      </c>
      <c r="H28" s="15">
        <v>45.12</v>
      </c>
      <c r="I28" s="15">
        <v>45.6</v>
      </c>
      <c r="J28" s="15">
        <v>44.64</v>
      </c>
      <c r="K28" s="15">
        <v>45.12</v>
      </c>
      <c r="L28" s="16">
        <v>45.12</v>
      </c>
      <c r="M28" s="16">
        <v>45.6</v>
      </c>
      <c r="N28" s="16">
        <v>46.08</v>
      </c>
      <c r="O28" s="16">
        <v>45.12</v>
      </c>
      <c r="P28" s="16">
        <v>45.12</v>
      </c>
      <c r="Q28" s="16">
        <v>45.6</v>
      </c>
      <c r="R28" s="16">
        <v>45.12</v>
      </c>
      <c r="S28" s="16">
        <v>45.6</v>
      </c>
      <c r="T28" s="16">
        <v>45.12</v>
      </c>
      <c r="U28" s="16">
        <v>45.6</v>
      </c>
      <c r="V28" s="16">
        <v>45.6</v>
      </c>
      <c r="W28" s="16">
        <v>45.6</v>
      </c>
      <c r="X28" s="16">
        <v>45.6</v>
      </c>
      <c r="Y28" s="16">
        <v>45.6</v>
      </c>
      <c r="Z28" s="55">
        <v>45.12</v>
      </c>
      <c r="AA28" s="64">
        <v>1090.5600000000002</v>
      </c>
    </row>
    <row r="29" spans="1:27" x14ac:dyDescent="0.2">
      <c r="A29" s="7"/>
      <c r="B29" s="8" t="s">
        <v>61</v>
      </c>
      <c r="C29" s="14">
        <v>637.91999999999996</v>
      </c>
      <c r="D29" s="15">
        <v>618.48</v>
      </c>
      <c r="E29" s="15">
        <v>612</v>
      </c>
      <c r="F29" s="15">
        <v>590.4</v>
      </c>
      <c r="G29" s="15">
        <v>600.48</v>
      </c>
      <c r="H29" s="15">
        <v>694.08</v>
      </c>
      <c r="I29" s="15">
        <v>834.48</v>
      </c>
      <c r="J29" s="15">
        <v>975.6</v>
      </c>
      <c r="K29" s="15">
        <v>1185.1200000000001</v>
      </c>
      <c r="L29" s="16">
        <v>1226.8800000000001</v>
      </c>
      <c r="M29" s="16">
        <v>1218.24</v>
      </c>
      <c r="N29" s="16">
        <v>1160.6400000000001</v>
      </c>
      <c r="O29" s="16">
        <v>1136.1600000000001</v>
      </c>
      <c r="P29" s="16">
        <v>1134.72</v>
      </c>
      <c r="Q29" s="16">
        <v>1123.92</v>
      </c>
      <c r="R29" s="16">
        <v>1161.3600000000001</v>
      </c>
      <c r="S29" s="16">
        <v>1056.24</v>
      </c>
      <c r="T29" s="16">
        <v>956.16</v>
      </c>
      <c r="U29" s="16">
        <v>880.56000000000006</v>
      </c>
      <c r="V29" s="16">
        <v>853.2</v>
      </c>
      <c r="W29" s="16">
        <v>815.04</v>
      </c>
      <c r="X29" s="16">
        <v>767.52</v>
      </c>
      <c r="Y29" s="16">
        <v>712.80000000000007</v>
      </c>
      <c r="Z29" s="55">
        <v>647.28</v>
      </c>
      <c r="AA29" s="64">
        <v>21599.280000000002</v>
      </c>
    </row>
    <row r="30" spans="1:27" x14ac:dyDescent="0.2">
      <c r="A30" s="7"/>
      <c r="B30" s="8" t="s">
        <v>62</v>
      </c>
      <c r="C30" s="14">
        <v>923.76</v>
      </c>
      <c r="D30" s="15">
        <v>897.12</v>
      </c>
      <c r="E30" s="15">
        <v>894.24</v>
      </c>
      <c r="F30" s="15">
        <v>907.92000000000007</v>
      </c>
      <c r="G30" s="15">
        <v>915.84</v>
      </c>
      <c r="H30" s="15">
        <v>1020.24</v>
      </c>
      <c r="I30" s="15">
        <v>1240.56</v>
      </c>
      <c r="J30" s="15">
        <v>1536.48</v>
      </c>
      <c r="K30" s="15">
        <v>1975.68</v>
      </c>
      <c r="L30" s="16">
        <v>2075.7600000000002</v>
      </c>
      <c r="M30" s="16">
        <v>2059.1999999999998</v>
      </c>
      <c r="N30" s="16">
        <v>2044.8</v>
      </c>
      <c r="O30" s="16">
        <v>1980</v>
      </c>
      <c r="P30" s="16">
        <v>1962.72</v>
      </c>
      <c r="Q30" s="16">
        <v>1998</v>
      </c>
      <c r="R30" s="16">
        <v>1991.52</v>
      </c>
      <c r="S30" s="16">
        <v>1985.04</v>
      </c>
      <c r="T30" s="16">
        <v>1838.16</v>
      </c>
      <c r="U30" s="16">
        <v>1679.76</v>
      </c>
      <c r="V30" s="16">
        <v>1540.8</v>
      </c>
      <c r="W30" s="16">
        <v>1463.04</v>
      </c>
      <c r="X30" s="16">
        <v>1286.6400000000001</v>
      </c>
      <c r="Y30" s="16">
        <v>1110.24</v>
      </c>
      <c r="Z30" s="55">
        <v>978.48</v>
      </c>
      <c r="AA30" s="64">
        <v>36306</v>
      </c>
    </row>
    <row r="31" spans="1:27" x14ac:dyDescent="0.2">
      <c r="A31" s="7"/>
      <c r="B31" s="8" t="s">
        <v>63</v>
      </c>
      <c r="C31" s="14">
        <v>636</v>
      </c>
      <c r="D31" s="15">
        <v>605.28</v>
      </c>
      <c r="E31" s="15">
        <v>589.91999999999996</v>
      </c>
      <c r="F31" s="15">
        <v>590.88</v>
      </c>
      <c r="G31" s="15">
        <v>592.32000000000005</v>
      </c>
      <c r="H31" s="15">
        <v>644.64</v>
      </c>
      <c r="I31" s="15">
        <v>825.6</v>
      </c>
      <c r="J31" s="15">
        <v>906.72</v>
      </c>
      <c r="K31" s="15">
        <v>1037.76</v>
      </c>
      <c r="L31" s="16">
        <v>1094.4000000000001</v>
      </c>
      <c r="M31" s="16">
        <v>1084.8</v>
      </c>
      <c r="N31" s="16">
        <v>1066.56</v>
      </c>
      <c r="O31" s="16">
        <v>1058.4000000000001</v>
      </c>
      <c r="P31" s="16">
        <v>1087.2</v>
      </c>
      <c r="Q31" s="16">
        <v>1138.56</v>
      </c>
      <c r="R31" s="16">
        <v>1180.32</v>
      </c>
      <c r="S31" s="16">
        <v>1171.2</v>
      </c>
      <c r="T31" s="16">
        <v>1148.1600000000001</v>
      </c>
      <c r="U31" s="16">
        <v>1139.04</v>
      </c>
      <c r="V31" s="16">
        <v>1114.56</v>
      </c>
      <c r="W31" s="16">
        <v>1091.04</v>
      </c>
      <c r="X31" s="16">
        <v>996.48</v>
      </c>
      <c r="Y31" s="16">
        <v>865.44</v>
      </c>
      <c r="Z31" s="55">
        <v>733.92</v>
      </c>
      <c r="AA31" s="64">
        <v>22399.200000000001</v>
      </c>
    </row>
    <row r="32" spans="1:27" x14ac:dyDescent="0.2">
      <c r="A32" s="7"/>
      <c r="B32" s="8" t="s">
        <v>64</v>
      </c>
      <c r="C32" s="14">
        <v>575.28</v>
      </c>
      <c r="D32" s="15">
        <v>571.32000000000005</v>
      </c>
      <c r="E32" s="15">
        <v>568.80000000000007</v>
      </c>
      <c r="F32" s="15">
        <v>571.32000000000005</v>
      </c>
      <c r="G32" s="15">
        <v>614.88</v>
      </c>
      <c r="H32" s="15">
        <v>632.16</v>
      </c>
      <c r="I32" s="15">
        <v>670.32</v>
      </c>
      <c r="J32" s="15">
        <v>850.68000000000006</v>
      </c>
      <c r="K32" s="15">
        <v>1309.32</v>
      </c>
      <c r="L32" s="16">
        <v>1501.2</v>
      </c>
      <c r="M32" s="16">
        <v>1412.28</v>
      </c>
      <c r="N32" s="16">
        <v>1338.48</v>
      </c>
      <c r="O32" s="16">
        <v>1145.52</v>
      </c>
      <c r="P32" s="16">
        <v>1386.72</v>
      </c>
      <c r="Q32" s="16">
        <v>1224</v>
      </c>
      <c r="R32" s="16">
        <v>1218.6000000000001</v>
      </c>
      <c r="S32" s="16">
        <v>996.48</v>
      </c>
      <c r="T32" s="16">
        <v>822.96</v>
      </c>
      <c r="U32" s="16">
        <v>784.44</v>
      </c>
      <c r="V32" s="16">
        <v>766.44</v>
      </c>
      <c r="W32" s="16">
        <v>722.16</v>
      </c>
      <c r="X32" s="16">
        <v>696.96</v>
      </c>
      <c r="Y32" s="16">
        <v>655.20000000000005</v>
      </c>
      <c r="Z32" s="55">
        <v>596.52</v>
      </c>
      <c r="AA32" s="64">
        <v>21632.039999999997</v>
      </c>
    </row>
    <row r="33" spans="1:27" x14ac:dyDescent="0.2">
      <c r="A33" s="7"/>
      <c r="B33" s="8" t="s">
        <v>65</v>
      </c>
      <c r="C33" s="14">
        <v>203.04</v>
      </c>
      <c r="D33" s="15">
        <v>203.52</v>
      </c>
      <c r="E33" s="15">
        <v>197.28</v>
      </c>
      <c r="F33" s="15">
        <v>203.04</v>
      </c>
      <c r="G33" s="15">
        <v>203.52</v>
      </c>
      <c r="H33" s="15">
        <v>194.88</v>
      </c>
      <c r="I33" s="15">
        <v>192.96</v>
      </c>
      <c r="J33" s="15">
        <v>192</v>
      </c>
      <c r="K33" s="15">
        <v>200.64000000000001</v>
      </c>
      <c r="L33" s="16">
        <v>216.48000000000002</v>
      </c>
      <c r="M33" s="16">
        <v>206.4</v>
      </c>
      <c r="N33" s="16">
        <v>182.88</v>
      </c>
      <c r="O33" s="16">
        <v>171.36</v>
      </c>
      <c r="P33" s="16">
        <v>192.48000000000002</v>
      </c>
      <c r="Q33" s="16">
        <v>199.20000000000002</v>
      </c>
      <c r="R33" s="16">
        <v>209.76</v>
      </c>
      <c r="S33" s="16">
        <v>216.48000000000002</v>
      </c>
      <c r="T33" s="16">
        <v>201.6</v>
      </c>
      <c r="U33" s="16">
        <v>197.28</v>
      </c>
      <c r="V33" s="16">
        <v>192.48000000000002</v>
      </c>
      <c r="W33" s="16">
        <v>191.04</v>
      </c>
      <c r="X33" s="16">
        <v>191.04</v>
      </c>
      <c r="Y33" s="16">
        <v>187.20000000000002</v>
      </c>
      <c r="Z33" s="55">
        <v>181.92000000000002</v>
      </c>
      <c r="AA33" s="64">
        <v>4728.4800000000005</v>
      </c>
    </row>
    <row r="34" spans="1:27" x14ac:dyDescent="0.2">
      <c r="A34" s="7"/>
      <c r="B34" s="8" t="s">
        <v>66</v>
      </c>
      <c r="C34" s="14">
        <v>270.72000000000003</v>
      </c>
      <c r="D34" s="15">
        <v>256.32</v>
      </c>
      <c r="E34" s="15">
        <v>251.52</v>
      </c>
      <c r="F34" s="15">
        <v>252.96</v>
      </c>
      <c r="G34" s="15">
        <v>257.76</v>
      </c>
      <c r="H34" s="15">
        <v>287.52</v>
      </c>
      <c r="I34" s="15">
        <v>347.52</v>
      </c>
      <c r="J34" s="15">
        <v>372</v>
      </c>
      <c r="K34" s="15">
        <v>381.6</v>
      </c>
      <c r="L34" s="16">
        <v>378.72</v>
      </c>
      <c r="M34" s="16">
        <v>343.68</v>
      </c>
      <c r="N34" s="16">
        <v>382.08</v>
      </c>
      <c r="O34" s="16">
        <v>325.44</v>
      </c>
      <c r="P34" s="16">
        <v>367.68</v>
      </c>
      <c r="Q34" s="16">
        <v>373.92</v>
      </c>
      <c r="R34" s="16">
        <v>411.84000000000003</v>
      </c>
      <c r="S34" s="16">
        <v>418.08</v>
      </c>
      <c r="T34" s="16">
        <v>405.6</v>
      </c>
      <c r="U34" s="16">
        <v>446.88</v>
      </c>
      <c r="V34" s="16">
        <v>438.24</v>
      </c>
      <c r="W34" s="16">
        <v>420</v>
      </c>
      <c r="X34" s="16">
        <v>381.6</v>
      </c>
      <c r="Y34" s="16">
        <v>331.2</v>
      </c>
      <c r="Z34" s="55">
        <v>291.84000000000003</v>
      </c>
      <c r="AA34" s="64">
        <v>8394.7199999999993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4">
        <v>0</v>
      </c>
    </row>
    <row r="36" spans="1:27" x14ac:dyDescent="0.2">
      <c r="A36" s="7"/>
      <c r="B36" s="8" t="s">
        <v>68</v>
      </c>
      <c r="C36" s="14">
        <v>2.4</v>
      </c>
      <c r="D36" s="15">
        <v>2.4</v>
      </c>
      <c r="E36" s="15">
        <v>1.92</v>
      </c>
      <c r="F36" s="15">
        <v>2.4</v>
      </c>
      <c r="G36" s="15">
        <v>2.4</v>
      </c>
      <c r="H36" s="15">
        <v>2.4</v>
      </c>
      <c r="I36" s="15">
        <v>1.92</v>
      </c>
      <c r="J36" s="15">
        <v>2.4</v>
      </c>
      <c r="K36" s="15">
        <v>1.92</v>
      </c>
      <c r="L36" s="16">
        <v>2.4</v>
      </c>
      <c r="M36" s="16">
        <v>1.92</v>
      </c>
      <c r="N36" s="16">
        <v>2.4</v>
      </c>
      <c r="O36" s="16">
        <v>1.92</v>
      </c>
      <c r="P36" s="16">
        <v>3.36</v>
      </c>
      <c r="Q36" s="16">
        <v>3.84</v>
      </c>
      <c r="R36" s="16">
        <v>2.4</v>
      </c>
      <c r="S36" s="16">
        <v>1.92</v>
      </c>
      <c r="T36" s="16">
        <v>2.4</v>
      </c>
      <c r="U36" s="16">
        <v>1.92</v>
      </c>
      <c r="V36" s="16">
        <v>2.4</v>
      </c>
      <c r="W36" s="16">
        <v>2.4</v>
      </c>
      <c r="X36" s="16">
        <v>2.4</v>
      </c>
      <c r="Y36" s="16">
        <v>1.92</v>
      </c>
      <c r="Z36" s="55">
        <v>2.4</v>
      </c>
      <c r="AA36" s="64">
        <v>56.16</v>
      </c>
    </row>
    <row r="37" spans="1:27" x14ac:dyDescent="0.2">
      <c r="A37" s="7"/>
      <c r="B37" s="8" t="s">
        <v>69</v>
      </c>
      <c r="C37" s="14">
        <v>145.44</v>
      </c>
      <c r="D37" s="15">
        <v>145.44</v>
      </c>
      <c r="E37" s="15">
        <v>145.92000000000002</v>
      </c>
      <c r="F37" s="15">
        <v>145.92000000000002</v>
      </c>
      <c r="G37" s="15">
        <v>145.92000000000002</v>
      </c>
      <c r="H37" s="15">
        <v>145.92000000000002</v>
      </c>
      <c r="I37" s="15">
        <v>147.36000000000001</v>
      </c>
      <c r="J37" s="15">
        <v>147.84</v>
      </c>
      <c r="K37" s="15">
        <v>151.20000000000002</v>
      </c>
      <c r="L37" s="16">
        <v>150.24</v>
      </c>
      <c r="M37" s="16">
        <v>149.28</v>
      </c>
      <c r="N37" s="16">
        <v>154.08000000000001</v>
      </c>
      <c r="O37" s="16">
        <v>152.64000000000001</v>
      </c>
      <c r="P37" s="16">
        <v>154.56</v>
      </c>
      <c r="Q37" s="16">
        <v>158.4</v>
      </c>
      <c r="R37" s="16">
        <v>161.76</v>
      </c>
      <c r="S37" s="16">
        <v>156.96</v>
      </c>
      <c r="T37" s="16">
        <v>153.6</v>
      </c>
      <c r="U37" s="16">
        <v>152.64000000000001</v>
      </c>
      <c r="V37" s="16">
        <v>153.6</v>
      </c>
      <c r="W37" s="16">
        <v>150.72</v>
      </c>
      <c r="X37" s="16">
        <v>149.76</v>
      </c>
      <c r="Y37" s="16">
        <v>148.80000000000001</v>
      </c>
      <c r="Z37" s="55">
        <v>148.80000000000001</v>
      </c>
      <c r="AA37" s="64">
        <v>3616.8</v>
      </c>
    </row>
    <row r="38" spans="1:27" x14ac:dyDescent="0.2">
      <c r="A38" s="7"/>
      <c r="B38" s="8" t="s">
        <v>70</v>
      </c>
      <c r="C38" s="14">
        <v>246.72</v>
      </c>
      <c r="D38" s="15">
        <v>100.32000000000001</v>
      </c>
      <c r="E38" s="15">
        <v>96.48</v>
      </c>
      <c r="F38" s="15">
        <v>96</v>
      </c>
      <c r="G38" s="15">
        <v>98.4</v>
      </c>
      <c r="H38" s="15">
        <v>98.88</v>
      </c>
      <c r="I38" s="15">
        <v>99.36</v>
      </c>
      <c r="J38" s="15">
        <v>143.04</v>
      </c>
      <c r="K38" s="15">
        <v>422.88</v>
      </c>
      <c r="L38" s="16">
        <v>415.68</v>
      </c>
      <c r="M38" s="16">
        <v>387.84000000000003</v>
      </c>
      <c r="N38" s="16">
        <v>408</v>
      </c>
      <c r="O38" s="16">
        <v>300.48</v>
      </c>
      <c r="P38" s="16">
        <v>446.40000000000003</v>
      </c>
      <c r="Q38" s="16">
        <v>418.56</v>
      </c>
      <c r="R38" s="16">
        <v>401.76</v>
      </c>
      <c r="S38" s="16">
        <v>452.64</v>
      </c>
      <c r="T38" s="16">
        <v>337.92</v>
      </c>
      <c r="U38" s="16">
        <v>316.32</v>
      </c>
      <c r="V38" s="16">
        <v>311.52</v>
      </c>
      <c r="W38" s="16">
        <v>265.92</v>
      </c>
      <c r="X38" s="16">
        <v>269.76</v>
      </c>
      <c r="Y38" s="16">
        <v>274.08</v>
      </c>
      <c r="Z38" s="55">
        <v>272.16000000000003</v>
      </c>
      <c r="AA38" s="64">
        <v>6681.1200000000008</v>
      </c>
    </row>
    <row r="39" spans="1:27" x14ac:dyDescent="0.2">
      <c r="A39" s="7"/>
      <c r="B39" s="8" t="s">
        <v>71</v>
      </c>
      <c r="C39" s="14">
        <v>45.6</v>
      </c>
      <c r="D39" s="15">
        <v>46.08</v>
      </c>
      <c r="E39" s="15">
        <v>44.64</v>
      </c>
      <c r="F39" s="15">
        <v>44.160000000000004</v>
      </c>
      <c r="G39" s="15">
        <v>46.08</v>
      </c>
      <c r="H39" s="15">
        <v>47.04</v>
      </c>
      <c r="I39" s="15">
        <v>46.08</v>
      </c>
      <c r="J39" s="15">
        <v>51.84</v>
      </c>
      <c r="K39" s="15">
        <v>109.92</v>
      </c>
      <c r="L39" s="16">
        <v>74.88</v>
      </c>
      <c r="M39" s="16">
        <v>58.56</v>
      </c>
      <c r="N39" s="16">
        <v>62.88</v>
      </c>
      <c r="O39" s="16">
        <v>37.92</v>
      </c>
      <c r="P39" s="16">
        <v>80.16</v>
      </c>
      <c r="Q39" s="16">
        <v>97.44</v>
      </c>
      <c r="R39" s="16">
        <v>67.2</v>
      </c>
      <c r="S39" s="16">
        <v>71.52</v>
      </c>
      <c r="T39" s="16">
        <v>65.760000000000005</v>
      </c>
      <c r="U39" s="16">
        <v>54.24</v>
      </c>
      <c r="V39" s="16">
        <v>46.56</v>
      </c>
      <c r="W39" s="16">
        <v>47.04</v>
      </c>
      <c r="X39" s="16">
        <v>47.52</v>
      </c>
      <c r="Y39" s="16">
        <v>42.24</v>
      </c>
      <c r="Z39" s="55">
        <v>36</v>
      </c>
      <c r="AA39" s="64">
        <v>1371.3599999999997</v>
      </c>
    </row>
    <row r="40" spans="1:27" x14ac:dyDescent="0.2">
      <c r="A40" s="7"/>
      <c r="B40" s="8" t="s">
        <v>72</v>
      </c>
      <c r="C40" s="14">
        <v>47.04</v>
      </c>
      <c r="D40" s="15">
        <v>46.56</v>
      </c>
      <c r="E40" s="15">
        <v>46.56</v>
      </c>
      <c r="F40" s="15">
        <v>51.36</v>
      </c>
      <c r="G40" s="15">
        <v>60.96</v>
      </c>
      <c r="H40" s="15">
        <v>53.76</v>
      </c>
      <c r="I40" s="15">
        <v>50.88</v>
      </c>
      <c r="J40" s="15">
        <v>55.2</v>
      </c>
      <c r="K40" s="15">
        <v>100.32000000000001</v>
      </c>
      <c r="L40" s="16">
        <v>95.52</v>
      </c>
      <c r="M40" s="16">
        <v>99.84</v>
      </c>
      <c r="N40" s="16">
        <v>108</v>
      </c>
      <c r="O40" s="16">
        <v>75.36</v>
      </c>
      <c r="P40" s="16">
        <v>103.68</v>
      </c>
      <c r="Q40" s="16">
        <v>96.48</v>
      </c>
      <c r="R40" s="16">
        <v>72</v>
      </c>
      <c r="S40" s="16">
        <v>67.2</v>
      </c>
      <c r="T40" s="16">
        <v>52.32</v>
      </c>
      <c r="U40" s="16">
        <v>49.92</v>
      </c>
      <c r="V40" s="16">
        <v>50.4</v>
      </c>
      <c r="W40" s="16">
        <v>48</v>
      </c>
      <c r="X40" s="16">
        <v>47.52</v>
      </c>
      <c r="Y40" s="16">
        <v>47.04</v>
      </c>
      <c r="Z40" s="55">
        <v>45.12</v>
      </c>
      <c r="AA40" s="64">
        <v>1571.04</v>
      </c>
    </row>
    <row r="41" spans="1:27" x14ac:dyDescent="0.2">
      <c r="A41" s="7"/>
      <c r="B41" s="8" t="s">
        <v>73</v>
      </c>
      <c r="C41" s="14">
        <v>41.28</v>
      </c>
      <c r="D41" s="15">
        <v>43.2</v>
      </c>
      <c r="E41" s="15">
        <v>39.840000000000003</v>
      </c>
      <c r="F41" s="15">
        <v>41.76</v>
      </c>
      <c r="G41" s="15">
        <v>41.28</v>
      </c>
      <c r="H41" s="15">
        <v>41.28</v>
      </c>
      <c r="I41" s="15">
        <v>46.56</v>
      </c>
      <c r="J41" s="15">
        <v>59.52</v>
      </c>
      <c r="K41" s="15">
        <v>84.48</v>
      </c>
      <c r="L41" s="16">
        <v>87.36</v>
      </c>
      <c r="M41" s="16">
        <v>83.52</v>
      </c>
      <c r="N41" s="16">
        <v>90.72</v>
      </c>
      <c r="O41" s="16">
        <v>72</v>
      </c>
      <c r="P41" s="16">
        <v>84.48</v>
      </c>
      <c r="Q41" s="16">
        <v>87.36</v>
      </c>
      <c r="R41" s="16">
        <v>87.36</v>
      </c>
      <c r="S41" s="16">
        <v>93.600000000000009</v>
      </c>
      <c r="T41" s="16">
        <v>61.92</v>
      </c>
      <c r="U41" s="16">
        <v>51.84</v>
      </c>
      <c r="V41" s="16">
        <v>47.04</v>
      </c>
      <c r="W41" s="16">
        <v>45.6</v>
      </c>
      <c r="X41" s="16">
        <v>46.56</v>
      </c>
      <c r="Y41" s="16">
        <v>40.32</v>
      </c>
      <c r="Z41" s="55">
        <v>41.76</v>
      </c>
      <c r="AA41" s="64">
        <v>1460.6399999999996</v>
      </c>
    </row>
    <row r="42" spans="1:27" s="63" customFormat="1" ht="16.5" thickBot="1" x14ac:dyDescent="0.3">
      <c r="A42" s="58"/>
      <c r="B42" s="59" t="s">
        <v>2</v>
      </c>
      <c r="C42" s="60">
        <f>SUM(C8:C41)</f>
        <v>92555.739999999991</v>
      </c>
      <c r="D42" s="60">
        <f>SUM(D8:D41)</f>
        <v>95238.60000000002</v>
      </c>
      <c r="E42" s="60">
        <f>SUM(E8:E41)</f>
        <v>98697.800000000017</v>
      </c>
      <c r="F42" s="60">
        <f>SUM(F8:F41)</f>
        <v>98991.619999999981</v>
      </c>
      <c r="G42" s="60">
        <f>SUM(G8:G41)</f>
        <v>97966.340000000026</v>
      </c>
      <c r="H42" s="60">
        <f>SUM(H8:H41)</f>
        <v>95649.579999999987</v>
      </c>
      <c r="I42" s="60">
        <f>SUM(I8:I41)</f>
        <v>83543.380000000034</v>
      </c>
      <c r="J42" s="60">
        <f>SUM(J8:J41)</f>
        <v>70999.079999999987</v>
      </c>
      <c r="K42" s="60">
        <f>SUM(K8:K41)</f>
        <v>63136.160000000003</v>
      </c>
      <c r="L42" s="60">
        <f>SUM(L8:L41)</f>
        <v>58082.079999999994</v>
      </c>
      <c r="M42" s="60">
        <f>SUM(M8:M41)</f>
        <v>56885.19999999999</v>
      </c>
      <c r="N42" s="60">
        <f>SUM(N8:N41)</f>
        <v>57235.880000000005</v>
      </c>
      <c r="O42" s="60">
        <f>SUM(O8:O41)</f>
        <v>53837.480000000018</v>
      </c>
      <c r="P42" s="60">
        <f>SUM(P8:P41)</f>
        <v>48960.44000000001</v>
      </c>
      <c r="Q42" s="60">
        <f>SUM(Q8:Q41)</f>
        <v>48581.479999999996</v>
      </c>
      <c r="R42" s="60">
        <f>SUM(R8:R41)</f>
        <v>46976.4</v>
      </c>
      <c r="S42" s="60">
        <f>SUM(S8:S41)</f>
        <v>44868.72</v>
      </c>
      <c r="T42" s="60">
        <f>SUM(T8:T41)</f>
        <v>48974.48000000001</v>
      </c>
      <c r="U42" s="60">
        <f>SUM(U8:U41)</f>
        <v>50153.879999999983</v>
      </c>
      <c r="V42" s="60">
        <f>SUM(V8:V41)</f>
        <v>51577.119999999988</v>
      </c>
      <c r="W42" s="60">
        <f>SUM(W8:W41)</f>
        <v>54070.600000000006</v>
      </c>
      <c r="X42" s="60">
        <f>SUM(X8:X41)</f>
        <v>64856.799999999996</v>
      </c>
      <c r="Y42" s="60">
        <f>SUM(Y8:Y41)</f>
        <v>77975.060000000027</v>
      </c>
      <c r="Z42" s="61">
        <f>SUM(Z8:Z41)</f>
        <v>83248.319999999992</v>
      </c>
      <c r="AA42" s="62">
        <f>SUM(AA8:AA41)</f>
        <v>1643062.2400000002</v>
      </c>
    </row>
    <row r="97" spans="2:9" ht="17.25" hidden="1" customHeight="1" x14ac:dyDescent="0.2">
      <c r="B97" s="5" t="s">
        <v>35</v>
      </c>
      <c r="C97" s="4"/>
      <c r="D97" s="9">
        <v>1</v>
      </c>
      <c r="E97" s="10">
        <v>0</v>
      </c>
      <c r="F97" s="10">
        <v>0</v>
      </c>
      <c r="G97" s="10">
        <v>1</v>
      </c>
      <c r="H97" s="10">
        <v>1</v>
      </c>
      <c r="I9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44" sqref="B44"/>
    </sheetView>
  </sheetViews>
  <sheetFormatPr defaultRowHeight="12.75" x14ac:dyDescent="0.2"/>
  <cols>
    <col min="1" max="1" width="11.570312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Мощность по фидерам по часовым интервалам</v>
      </c>
    </row>
    <row r="3" spans="1:54" ht="15.75" x14ac:dyDescent="0.25">
      <c r="A3" s="36"/>
      <c r="B3" s="48" t="str">
        <f>IF(isOV="","",isOV)</f>
        <v>с учетом обходных выключателей</v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В.Устюг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hidden="1" x14ac:dyDescent="0.2">
      <c r="A31" s="41" t="s">
        <v>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1" t="str">
        <f>IF(isOV="","",isOV)</f>
        <v>с учетом обходных выключателей</v>
      </c>
    </row>
    <row r="4" spans="1:6" x14ac:dyDescent="0.25">
      <c r="A4" s="27" t="str">
        <f>IF(group="","",group)</f>
        <v>ПС 110 кВ В.Устюг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2024-12-23T06:54:49Z</dcterms:modified>
</cp:coreProperties>
</file>